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C6FDA878-8B37-4A65-8E2B-043AEFA9BA79}" xr6:coauthVersionLast="47" xr6:coauthVersionMax="47" xr10:uidLastSave="{00000000-0000-0000-0000-000000000000}"/>
  <bookViews>
    <workbookView xWindow="-120" yWindow="-120" windowWidth="29040" windowHeight="15720" tabRatio="500" xr2:uid="{00000000-000D-0000-FFFF-FFFF00000000}"/>
  </bookViews>
  <sheets>
    <sheet name="13-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5" i="1" l="1"/>
  <c r="AX45" i="1" l="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P45" i="1"/>
  <c r="O45" i="1"/>
  <c r="N45" i="1"/>
  <c r="M45" i="1"/>
  <c r="L45" i="1"/>
  <c r="K45" i="1"/>
  <c r="J45" i="1"/>
  <c r="I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<sst xmlns="http://schemas.openxmlformats.org/spreadsheetml/2006/main" count="150" uniqueCount="68">
  <si>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</si>
  <si>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</si>
  <si>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</si>
  <si>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</si>
  <si>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</si>
  <si>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</si>
  <si>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</si>
  <si>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</si>
  <si>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</si>
  <si>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</si>
  <si>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</si>
  <si>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</si>
  <si>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</si>
  <si>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</si>
  <si>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</si>
  <si>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</si>
  <si>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</si>
  <si>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</si>
  <si>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</si>
  <si>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</si>
  <si>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</si>
  <si>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</si>
  <si>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</si>
  <si>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</si>
  <si>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</si>
  <si>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</si>
  <si>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</si>
  <si>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</si>
  <si>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</si>
  <si>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</si>
  <si>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</si>
  <si>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</si>
  <si>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</si>
  <si>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</si>
  <si>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</si>
  <si>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</si>
  <si>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</si>
  <si>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</si>
  <si>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</si>
  <si>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</si>
  <si>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</si>
  <si>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</si>
  <si>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</si>
  <si>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</si>
  <si>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</si>
  <si>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</si>
  <si>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</si>
  <si>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</si>
  <si>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</si>
  <si>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</si>
  <si>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</si>
  <si>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</si>
  <si>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</si>
  <si>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</si>
  <si>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</si>
  <si>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</si>
  <si>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</si>
  <si>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</si>
  <si>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</si>
  <si>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</si>
  <si>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</si>
  <si>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</si>
  <si>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40. Wagner Ferreira</t>
  </si>
  <si>
    <t>41. Wanderley Porto</t>
  </si>
  <si>
    <t xml:space="preserve">21. Leonardo Ângelo </t>
  </si>
  <si>
    <t>39. Vile Santos</t>
  </si>
  <si>
    <t>89ª Reunião Ordinária</t>
  </si>
  <si>
    <t>PL 244/25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</si>
</sst>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19">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15">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Z1057"/>
  <sheetViews>
    <sheetView tabSelected="1" topLeftCell="B1" zoomScale="90" zoomScaleNormal="90" workbookViewId="0">
      <selection activeCell="H45" sqref="H45"/>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8" width="18.140625" customWidth="1"/>
    <col min="1007" max="1015" width="11.5703125" customWidth="1"/>
  </cols>
  <sheetData>
    <row r="1" spans="1:1014" ht="15" x14ac:dyDescent="0.25">
      <c r="A1" s="1" t="s">
        <v>0</v>
      </c>
      <c r="B1" s="1"/>
      <c r="C1" s="1"/>
      <c r="D1" s="2" t="s">
        <v>66</v>
      </c>
      <c r="E1" s="1" t="s">
        <v>1</v>
      </c>
      <c r="F1" s="3">
        <v>45943</v>
      </c>
      <c r="G1" s="4" t="s">
        <v>2</v>
      </c>
    </row>
    <row r="2" spans="1:1014" ht="15" hidden="1" customHeight="1" x14ac:dyDescent="0.25">
      <c r="D2" s="2">
        <f>COUNTA(G3:ID3)</f>
        <v>2</v>
      </c>
      <c r="E2" s="2"/>
      <c r="F2" s="2"/>
    </row>
    <row r="3" spans="1:1014" s="5" customFormat="1" ht="51" x14ac:dyDescent="0.2">
      <c r="A3" s="5" t="s">
        <v>3</v>
      </c>
      <c r="B3" s="5" t="s">
        <v>4</v>
      </c>
      <c r="C3" s="5" t="s">
        <v>5</v>
      </c>
      <c r="D3" s="5" t="s">
        <v>6</v>
      </c>
      <c r="F3" s="5" t="s">
        <v>7</v>
      </c>
      <c r="G3" s="5" t="s">
        <v>8</v>
      </c>
      <c r="H3" s="6" t="s">
        <v>67</v>
      </c>
      <c r="ID3" s="7"/>
      <c r="ALS3"/>
      <c r="ALT3"/>
      <c r="ALU3"/>
      <c r="ALV3"/>
      <c r="ALW3"/>
      <c r="ALX3"/>
      <c r="ALY3"/>
      <c r="ALZ3"/>
    </row>
    <row r="4" spans="1:1014" s="8" customFormat="1" x14ac:dyDescent="0.2">
      <c r="A4" s="8">
        <f ca="1">COUNTIF(G4:OFFSET(G4,0,$D$2-1),"P")+COUNTIF(G4:OFFSET(G4,0,$D$2-1),"X")</f>
        <v>2</v>
      </c>
      <c r="B4" s="8">
        <f t="shared" ref="B4:B44" si="0">D$2</f>
        <v>2</v>
      </c>
      <c r="C4" s="9">
        <f ca="1">(COUNTIF(G4:OFFSET(G4,0,$D$2-1),"P")/$D$2)+(COUNTIF(G4:OFFSET(G4,0,$D$2-1),"X")/$D$2)</f>
        <v>1</v>
      </c>
      <c r="D4" s="10" t="str">
        <f t="shared" ref="D4:D44" ca="1" si="1">IF($C4&gt;=0.5,"PRESENTE","AUSENTE")</f>
        <v>PRESENTE</v>
      </c>
      <c r="E4" s="10" t="str">
        <f t="shared" ref="E4:E17" ca="1" si="2">IF($C4&gt;=0.5,"P","F")</f>
        <v>P</v>
      </c>
      <c r="F4" s="10" t="s">
        <v>27</v>
      </c>
      <c r="G4" s="8" t="s">
        <v>9</v>
      </c>
      <c r="H4" s="8" t="s">
        <v>9</v>
      </c>
      <c r="ALS4"/>
      <c r="ALT4"/>
      <c r="ALU4"/>
      <c r="ALV4"/>
      <c r="ALW4"/>
      <c r="ALX4"/>
      <c r="ALY4"/>
      <c r="ALZ4"/>
    </row>
    <row r="5" spans="1:1014" s="8" customFormat="1" x14ac:dyDescent="0.2">
      <c r="A5" s="8">
        <f ca="1">COUNTIF(G5:OFFSET(G5,0,$D$2-1),"P")+COUNTIF(G5:OFFSET(G5,0,$D$2-1),"X")</f>
        <v>2</v>
      </c>
      <c r="B5" s="8">
        <f t="shared" si="0"/>
        <v>2</v>
      </c>
      <c r="C5" s="9">
        <f ca="1">(COUNTIF(G5:OFFSET(G5,0,$D$2-1),"P")/$D$2)+(COUNTIF(G5:OFFSET(G5,0,$D$2-1),"X")/$D$2)</f>
        <v>1</v>
      </c>
      <c r="D5" s="10" t="str">
        <f t="shared" ca="1" si="1"/>
        <v>PRESENTE</v>
      </c>
      <c r="E5" s="10" t="str">
        <f t="shared" ca="1" si="2"/>
        <v>P</v>
      </c>
      <c r="F5" s="10" t="s">
        <v>28</v>
      </c>
      <c r="G5" s="8" t="s">
        <v>9</v>
      </c>
      <c r="H5" s="8" t="s">
        <v>9</v>
      </c>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ALS5"/>
      <c r="ALT5"/>
      <c r="ALU5"/>
      <c r="ALV5"/>
      <c r="ALW5"/>
      <c r="ALX5"/>
      <c r="ALY5"/>
      <c r="ALZ5"/>
    </row>
    <row r="6" spans="1:1014" s="8" customFormat="1" x14ac:dyDescent="0.2">
      <c r="A6" s="8">
        <f ca="1">COUNTIF(G6:OFFSET(G6,0,$D$2-1),"P")+COUNTIF(G6:OFFSET(G6,0,$D$2-1),"X")</f>
        <v>2</v>
      </c>
      <c r="B6" s="8">
        <f t="shared" si="0"/>
        <v>2</v>
      </c>
      <c r="C6" s="9">
        <f ca="1">(COUNTIF(G6:OFFSET(G6,0,$D$2-1),"P")/$D$2)+(COUNTIF(G6:OFFSET(G6,0,$D$2-1),"X")/$D$2)</f>
        <v>1</v>
      </c>
      <c r="D6" s="10" t="str">
        <f t="shared" ca="1" si="1"/>
        <v>PRESENTE</v>
      </c>
      <c r="E6" s="10" t="str">
        <f t="shared" ca="1" si="2"/>
        <v>P</v>
      </c>
      <c r="F6" s="10" t="s">
        <v>10</v>
      </c>
      <c r="G6" s="8" t="s">
        <v>9</v>
      </c>
      <c r="H6" s="8" t="s">
        <v>9</v>
      </c>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ALS6"/>
      <c r="ALT6"/>
      <c r="ALU6"/>
      <c r="ALV6"/>
      <c r="ALW6"/>
      <c r="ALX6"/>
      <c r="ALY6"/>
      <c r="ALZ6"/>
    </row>
    <row r="7" spans="1:1014" s="8" customFormat="1" x14ac:dyDescent="0.2">
      <c r="A7" s="8">
        <f ca="1">COUNTIF(G7:OFFSET(G7,0,$D$2-1),"P")+COUNTIF(G7:OFFSET(G7,0,$D$2-1),"X")</f>
        <v>2</v>
      </c>
      <c r="B7" s="8">
        <f t="shared" si="0"/>
        <v>2</v>
      </c>
      <c r="C7" s="9">
        <f ca="1">(COUNTIF(G7:OFFSET(G7,0,$D$2-1),"P")/$D$2)+(COUNTIF(G7:OFFSET(G7,0,$D$2-1),"X")/$D$2)</f>
        <v>1</v>
      </c>
      <c r="D7" s="10" t="str">
        <f t="shared" ca="1" si="1"/>
        <v>PRESENTE</v>
      </c>
      <c r="E7" s="10" t="str">
        <f t="shared" ca="1" si="2"/>
        <v>P</v>
      </c>
      <c r="F7" s="10" t="s">
        <v>29</v>
      </c>
      <c r="G7" s="8" t="s">
        <v>9</v>
      </c>
      <c r="H7" s="8" t="s">
        <v>9</v>
      </c>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ALS7"/>
      <c r="ALT7"/>
      <c r="ALU7"/>
      <c r="ALV7"/>
      <c r="ALW7"/>
      <c r="ALX7"/>
      <c r="ALY7"/>
      <c r="ALZ7"/>
    </row>
    <row r="8" spans="1:1014" s="8" customFormat="1" x14ac:dyDescent="0.2">
      <c r="A8" s="8">
        <f ca="1">COUNTIF(G8:OFFSET(G8,0,$D$2-1),"P")+COUNTIF(G8:OFFSET(G8,0,$D$2-1),"X")</f>
        <v>2</v>
      </c>
      <c r="B8" s="8">
        <f t="shared" si="0"/>
        <v>2</v>
      </c>
      <c r="C8" s="9">
        <f ca="1">(COUNTIF(G8:OFFSET(G8,0,$D$2-1),"P")/$D$2)+(COUNTIF(G8:OFFSET(G8,0,$D$2-1),"X")/$D$2)</f>
        <v>1</v>
      </c>
      <c r="D8" s="10" t="str">
        <f t="shared" ca="1" si="1"/>
        <v>PRESENTE</v>
      </c>
      <c r="E8" s="10" t="str">
        <f t="shared" ca="1" si="2"/>
        <v>P</v>
      </c>
      <c r="F8" s="10" t="s">
        <v>30</v>
      </c>
      <c r="G8" s="8" t="s">
        <v>9</v>
      </c>
      <c r="H8" s="8" t="s">
        <v>9</v>
      </c>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ALS8"/>
      <c r="ALT8"/>
      <c r="ALU8"/>
      <c r="ALV8"/>
      <c r="ALW8"/>
      <c r="ALX8"/>
      <c r="ALY8"/>
      <c r="ALZ8"/>
    </row>
    <row r="9" spans="1:1014" s="8" customFormat="1" x14ac:dyDescent="0.2">
      <c r="A9" s="8">
        <f ca="1">COUNTIF(G9:OFFSET(G9,0,$D$2-1),"P")+COUNTIF(G9:OFFSET(G9,0,$D$2-1),"X")</f>
        <v>2</v>
      </c>
      <c r="B9" s="8">
        <f t="shared" si="0"/>
        <v>2</v>
      </c>
      <c r="C9" s="9">
        <f ca="1">(COUNTIF(G9:OFFSET(G9,0,$D$2-1),"P")/$D$2)+(COUNTIF(G9:OFFSET(G9,0,$D$2-1),"X")/$D$2)</f>
        <v>1</v>
      </c>
      <c r="D9" s="10" t="str">
        <f t="shared" ca="1" si="1"/>
        <v>PRESENTE</v>
      </c>
      <c r="E9" s="10" t="str">
        <f t="shared" ca="1" si="2"/>
        <v>P</v>
      </c>
      <c r="F9" s="10" t="s">
        <v>31</v>
      </c>
      <c r="G9" s="8" t="s">
        <v>9</v>
      </c>
      <c r="H9" s="8" t="s">
        <v>9</v>
      </c>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ALS9"/>
      <c r="ALT9"/>
      <c r="ALU9"/>
      <c r="ALV9"/>
      <c r="ALW9"/>
      <c r="ALX9"/>
      <c r="ALY9"/>
      <c r="ALZ9"/>
    </row>
    <row r="10" spans="1:1014" s="8" customFormat="1" x14ac:dyDescent="0.2">
      <c r="A10" s="8">
        <f ca="1">COUNTIF(G10:OFFSET(G10,0,$D$2-1),"P")+COUNTIF(G10:OFFSET(G10,0,$D$2-1),"X")</f>
        <v>2</v>
      </c>
      <c r="B10" s="8">
        <f t="shared" si="0"/>
        <v>2</v>
      </c>
      <c r="C10" s="9">
        <f ca="1">(COUNTIF(G10:OFFSET(G10,0,$D$2-1),"P")/$D$2)+(COUNTIF(G10:OFFSET(G10,0,$D$2-1),"X")/$D$2)</f>
        <v>1</v>
      </c>
      <c r="D10" s="10" t="str">
        <f t="shared" ca="1" si="1"/>
        <v>PRESENTE</v>
      </c>
      <c r="E10" s="10" t="str">
        <f t="shared" ca="1" si="2"/>
        <v>P</v>
      </c>
      <c r="F10" s="10" t="s">
        <v>32</v>
      </c>
      <c r="G10" s="8" t="s">
        <v>9</v>
      </c>
      <c r="H10" s="8" t="s">
        <v>9</v>
      </c>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ALS10"/>
      <c r="ALT10"/>
      <c r="ALU10"/>
      <c r="ALV10"/>
      <c r="ALW10"/>
      <c r="ALX10"/>
      <c r="ALY10"/>
      <c r="ALZ10"/>
    </row>
    <row r="11" spans="1:1014" s="8" customFormat="1" x14ac:dyDescent="0.2">
      <c r="A11" s="8">
        <f ca="1">COUNTIF(G11:OFFSET(G11,0,$D$2-1),"P")+COUNTIF(G11:OFFSET(G11,0,$D$2-1),"X")</f>
        <v>2</v>
      </c>
      <c r="B11" s="8">
        <f t="shared" si="0"/>
        <v>2</v>
      </c>
      <c r="C11" s="9">
        <f ca="1">(COUNTIF(G11:OFFSET(G11,0,$D$2-1),"P")/$D$2)+(COUNTIF(G11:OFFSET(G11,0,$D$2-1),"X")/$D$2)</f>
        <v>1</v>
      </c>
      <c r="D11" s="10" t="str">
        <f t="shared" ca="1" si="1"/>
        <v>PRESENTE</v>
      </c>
      <c r="E11" s="10" t="str">
        <f t="shared" ca="1" si="2"/>
        <v>P</v>
      </c>
      <c r="F11" s="10" t="s">
        <v>33</v>
      </c>
      <c r="G11" s="8" t="s">
        <v>9</v>
      </c>
      <c r="H11" s="8" t="s">
        <v>9</v>
      </c>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ALS11"/>
      <c r="ALT11"/>
      <c r="ALU11"/>
      <c r="ALV11"/>
      <c r="ALW11"/>
      <c r="ALX11"/>
      <c r="ALY11"/>
      <c r="ALZ11"/>
    </row>
    <row r="12" spans="1:1014" s="8" customFormat="1" x14ac:dyDescent="0.2">
      <c r="A12" s="8">
        <f ca="1">COUNTIF(G12:OFFSET(G12,0,$D$2-1),"P")+COUNTIF(G12:OFFSET(G12,0,$D$2-1),"X")</f>
        <v>2</v>
      </c>
      <c r="B12" s="8">
        <f t="shared" si="0"/>
        <v>2</v>
      </c>
      <c r="C12" s="9">
        <f ca="1">(COUNTIF(G12:OFFSET(G12,0,$D$2-1),"P")/$D$2)+(COUNTIF(G12:OFFSET(G12,0,$D$2-1),"X")/$D$2)</f>
        <v>1</v>
      </c>
      <c r="D12" s="10" t="str">
        <f t="shared" ca="1" si="1"/>
        <v>PRESENTE</v>
      </c>
      <c r="E12" s="10" t="str">
        <f t="shared" ca="1" si="2"/>
        <v>P</v>
      </c>
      <c r="F12" s="10" t="s">
        <v>34</v>
      </c>
      <c r="G12" s="8" t="s">
        <v>9</v>
      </c>
      <c r="H12" s="8" t="s">
        <v>9</v>
      </c>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ALS12"/>
      <c r="ALT12"/>
      <c r="ALU12"/>
      <c r="ALV12"/>
      <c r="ALW12"/>
      <c r="ALX12"/>
      <c r="ALY12"/>
      <c r="ALZ12"/>
    </row>
    <row r="13" spans="1:1014" s="8" customFormat="1" x14ac:dyDescent="0.2">
      <c r="A13" s="8">
        <f ca="1">COUNTIF(G13:OFFSET(G13,0,$D$2-1),"P")+COUNTIF(G13:OFFSET(G13,0,$D$2-1),"X")</f>
        <v>2</v>
      </c>
      <c r="B13" s="8">
        <f t="shared" si="0"/>
        <v>2</v>
      </c>
      <c r="C13" s="9">
        <f ca="1">(COUNTIF(G13:OFFSET(G13,0,$D$2-1),"P")/$D$2)+(COUNTIF(G13:OFFSET(G13,0,$D$2-1),"X")/$D$2)</f>
        <v>1</v>
      </c>
      <c r="D13" s="10" t="str">
        <f t="shared" ca="1" si="1"/>
        <v>PRESENTE</v>
      </c>
      <c r="E13" s="10" t="str">
        <f t="shared" ca="1" si="2"/>
        <v>P</v>
      </c>
      <c r="F13" s="10" t="s">
        <v>35</v>
      </c>
      <c r="G13" s="8" t="s">
        <v>9</v>
      </c>
      <c r="H13" s="8" t="s">
        <v>9</v>
      </c>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ALS13"/>
      <c r="ALT13"/>
      <c r="ALU13"/>
      <c r="ALV13"/>
      <c r="ALW13"/>
      <c r="ALX13"/>
      <c r="ALY13"/>
      <c r="ALZ13"/>
    </row>
    <row r="14" spans="1:1014" s="8" customFormat="1" x14ac:dyDescent="0.2">
      <c r="A14" s="8">
        <f ca="1">COUNTIF(G14:OFFSET(G14,0,$D$2-1),"P")+COUNTIF(G14:OFFSET(G14,0,$D$2-1),"X")</f>
        <v>2</v>
      </c>
      <c r="B14" s="8">
        <f t="shared" si="0"/>
        <v>2</v>
      </c>
      <c r="C14" s="9">
        <f ca="1">(COUNTIF(G14:OFFSET(G14,0,$D$2-1),"P")/$D$2)+(COUNTIF(G14:OFFSET(G14,0,$D$2-1),"X")/$D$2)</f>
        <v>1</v>
      </c>
      <c r="D14" s="10" t="str">
        <f t="shared" ca="1" si="1"/>
        <v>PRESENTE</v>
      </c>
      <c r="E14" s="10" t="str">
        <f t="shared" ca="1" si="2"/>
        <v>P</v>
      </c>
      <c r="F14" s="10" t="s">
        <v>11</v>
      </c>
      <c r="G14" s="8" t="s">
        <v>9</v>
      </c>
      <c r="H14" s="8" t="s">
        <v>23</v>
      </c>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ALS14"/>
      <c r="ALT14"/>
      <c r="ALU14"/>
      <c r="ALV14"/>
      <c r="ALW14"/>
      <c r="ALX14"/>
      <c r="ALY14"/>
      <c r="ALZ14"/>
    </row>
    <row r="15" spans="1:1014" s="8" customFormat="1" x14ac:dyDescent="0.2">
      <c r="A15" s="8">
        <f ca="1">COUNTIF(G15:OFFSET(G15,0,$D$2-1),"P")+COUNTIF(G15:OFFSET(G15,0,$D$2-1),"X")</f>
        <v>2</v>
      </c>
      <c r="B15" s="8">
        <f t="shared" si="0"/>
        <v>2</v>
      </c>
      <c r="C15" s="9">
        <f ca="1">(COUNTIF(G15:OFFSET(G15,0,$D$2-1),"P")/$D$2)+(COUNTIF(G15:OFFSET(G15,0,$D$2-1),"X")/$D$2)</f>
        <v>1</v>
      </c>
      <c r="D15" s="10" t="str">
        <f t="shared" ca="1" si="1"/>
        <v>PRESENTE</v>
      </c>
      <c r="E15" s="10" t="str">
        <f t="shared" ca="1" si="2"/>
        <v>P</v>
      </c>
      <c r="F15" s="10" t="s">
        <v>36</v>
      </c>
      <c r="G15" s="8" t="s">
        <v>9</v>
      </c>
      <c r="H15" s="8" t="s">
        <v>9</v>
      </c>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ALS15"/>
      <c r="ALT15"/>
      <c r="ALU15"/>
      <c r="ALV15"/>
      <c r="ALW15"/>
      <c r="ALX15"/>
      <c r="ALY15"/>
      <c r="ALZ15"/>
    </row>
    <row r="16" spans="1:1014" s="8" customFormat="1" x14ac:dyDescent="0.2">
      <c r="A16" s="8">
        <f ca="1">COUNTIF(G16:OFFSET(G16,0,$D$2-1),"P")+COUNTIF(G16:OFFSET(G16,0,$D$2-1),"X")</f>
        <v>2</v>
      </c>
      <c r="B16" s="8">
        <f t="shared" si="0"/>
        <v>2</v>
      </c>
      <c r="C16" s="9">
        <f ca="1">(COUNTIF(G16:OFFSET(G16,0,$D$2-1),"P")/$D$2)+(COUNTIF(G16:OFFSET(G16,0,$D$2-1),"X")/$D$2)</f>
        <v>1</v>
      </c>
      <c r="D16" s="10" t="str">
        <f t="shared" ca="1" si="1"/>
        <v>PRESENTE</v>
      </c>
      <c r="E16" s="10" t="str">
        <f t="shared" ca="1" si="2"/>
        <v>P</v>
      </c>
      <c r="F16" s="10" t="s">
        <v>37</v>
      </c>
      <c r="G16" s="8" t="s">
        <v>9</v>
      </c>
      <c r="H16" s="8" t="s">
        <v>9</v>
      </c>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ALS16"/>
      <c r="ALT16"/>
      <c r="ALU16"/>
      <c r="ALV16"/>
      <c r="ALW16"/>
      <c r="ALX16"/>
      <c r="ALY16"/>
      <c r="ALZ16"/>
    </row>
    <row r="17" spans="1:1014" s="8" customFormat="1" x14ac:dyDescent="0.2">
      <c r="A17" s="8">
        <f ca="1">COUNTIF(G17:OFFSET(G17,0,$D$2-1),"P")+COUNTIF(G17:OFFSET(G17,0,$D$2-1),"X")</f>
        <v>2</v>
      </c>
      <c r="B17" s="8">
        <f t="shared" si="0"/>
        <v>2</v>
      </c>
      <c r="C17" s="9">
        <f ca="1">(COUNTIF(G17:OFFSET(G17,0,$D$2-1),"P")/$D$2)+(COUNTIF(G17:OFFSET(G17,0,$D$2-1),"X")/$D$2)</f>
        <v>1</v>
      </c>
      <c r="D17" s="10" t="str">
        <f t="shared" ca="1" si="1"/>
        <v>PRESENTE</v>
      </c>
      <c r="E17" s="10" t="str">
        <f t="shared" ca="1" si="2"/>
        <v>P</v>
      </c>
      <c r="F17" s="10" t="s">
        <v>38</v>
      </c>
      <c r="G17" s="8" t="s">
        <v>9</v>
      </c>
      <c r="H17" s="8" t="s">
        <v>9</v>
      </c>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ALS17"/>
      <c r="ALT17"/>
      <c r="ALU17"/>
      <c r="ALV17"/>
      <c r="ALW17"/>
      <c r="ALX17"/>
      <c r="ALY17"/>
      <c r="ALZ17"/>
    </row>
    <row r="18" spans="1:1014" s="8" customFormat="1" x14ac:dyDescent="0.2">
      <c r="A18" s="8">
        <f ca="1">COUNTIF(G18:OFFSET(G18,0,$D$2-1),"P")+COUNTIF(G18:OFFSET(G18,0,$D$2-1),"X")</f>
        <v>2</v>
      </c>
      <c r="B18" s="8">
        <f t="shared" si="0"/>
        <v>2</v>
      </c>
      <c r="C18" s="9">
        <f ca="1">(COUNTIF(G18:OFFSET(G18,0,$D$2-1),"P")/$D$2)+(COUNTIF(G18:OFFSET(G18,0,$D$2-1),"X")/$D$2)</f>
        <v>1</v>
      </c>
      <c r="D18" s="10" t="str">
        <f t="shared" ca="1" si="1"/>
        <v>PRESENTE</v>
      </c>
      <c r="E18" s="10"/>
      <c r="F18" s="10" t="s">
        <v>39</v>
      </c>
      <c r="G18" s="8" t="s">
        <v>9</v>
      </c>
      <c r="H18" s="8" t="s">
        <v>9</v>
      </c>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ALS18"/>
      <c r="ALT18"/>
      <c r="ALU18"/>
      <c r="ALV18"/>
      <c r="ALW18"/>
      <c r="ALX18"/>
      <c r="ALY18"/>
      <c r="ALZ18"/>
    </row>
    <row r="19" spans="1:1014" s="8" customFormat="1" x14ac:dyDescent="0.2">
      <c r="A19" s="8">
        <f ca="1">COUNTIF(G19:OFFSET(G19,0,$D$2-1),"P")+COUNTIF(G19:OFFSET(G19,0,$D$2-1),"X")</f>
        <v>2</v>
      </c>
      <c r="B19" s="8">
        <f t="shared" si="0"/>
        <v>2</v>
      </c>
      <c r="C19" s="9">
        <f ca="1">(COUNTIF(G19:OFFSET(G19,0,$D$2-1),"P")/$D$2)+(COUNTIF(G19:OFFSET(G19,0,$D$2-1),"X")/$D$2)</f>
        <v>1</v>
      </c>
      <c r="D19" s="10" t="str">
        <f t="shared" ca="1" si="1"/>
        <v>PRESENTE</v>
      </c>
      <c r="E19" s="10" t="str">
        <f t="shared" ref="E19:E32" ca="1" si="3">IF($C18&gt;=0.5,"P","F")</f>
        <v>P</v>
      </c>
      <c r="F19" s="10" t="s">
        <v>40</v>
      </c>
      <c r="G19" s="8" t="s">
        <v>9</v>
      </c>
      <c r="H19" s="8" t="s">
        <v>9</v>
      </c>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ALS19"/>
      <c r="ALT19"/>
      <c r="ALU19"/>
      <c r="ALV19"/>
      <c r="ALW19"/>
      <c r="ALX19"/>
      <c r="ALY19"/>
      <c r="ALZ19"/>
    </row>
    <row r="20" spans="1:1014" s="8" customFormat="1" x14ac:dyDescent="0.2">
      <c r="A20" s="8">
        <f ca="1">COUNTIF(G20:OFFSET(G20,0,$D$2-1),"P")+COUNTIF(G20:OFFSET(G20,0,$D$2-1),"X")</f>
        <v>2</v>
      </c>
      <c r="B20" s="8">
        <f t="shared" si="0"/>
        <v>2</v>
      </c>
      <c r="C20" s="9">
        <f ca="1">(COUNTIF(G20:OFFSET(G20,0,$D$2-1),"P")/$D$2)+(COUNTIF(G20:OFFSET(G20,0,$D$2-1),"X")/$D$2)</f>
        <v>1</v>
      </c>
      <c r="D20" s="10" t="str">
        <f t="shared" ca="1" si="1"/>
        <v>PRESENTE</v>
      </c>
      <c r="E20" s="10" t="str">
        <f t="shared" ca="1" si="3"/>
        <v>P</v>
      </c>
      <c r="F20" s="10" t="s">
        <v>41</v>
      </c>
      <c r="G20" s="8" t="s">
        <v>9</v>
      </c>
      <c r="H20" s="8" t="s">
        <v>9</v>
      </c>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ALS20"/>
      <c r="ALT20"/>
      <c r="ALU20"/>
      <c r="ALV20"/>
      <c r="ALW20"/>
      <c r="ALX20"/>
      <c r="ALY20"/>
      <c r="ALZ20"/>
    </row>
    <row r="21" spans="1:1014" s="8" customFormat="1" x14ac:dyDescent="0.2">
      <c r="A21" s="8">
        <f ca="1">COUNTIF(G21:OFFSET(G21,0,$D$2-1),"P")+COUNTIF(G21:OFFSET(G21,0,$D$2-1),"X")</f>
        <v>2</v>
      </c>
      <c r="B21" s="8">
        <f t="shared" si="0"/>
        <v>2</v>
      </c>
      <c r="C21" s="9">
        <f ca="1">(COUNTIF(G21:OFFSET(G21,0,$D$2-1),"P")/$D$2)+(COUNTIF(G21:OFFSET(G21,0,$D$2-1),"X")/$D$2)</f>
        <v>1</v>
      </c>
      <c r="D21" s="10" t="str">
        <f t="shared" ca="1" si="1"/>
        <v>PRESENTE</v>
      </c>
      <c r="E21" s="10" t="str">
        <f t="shared" ca="1" si="3"/>
        <v>P</v>
      </c>
      <c r="F21" s="10" t="s">
        <v>42</v>
      </c>
      <c r="G21" s="8" t="s">
        <v>9</v>
      </c>
      <c r="H21" s="8" t="s">
        <v>9</v>
      </c>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ALS21"/>
      <c r="ALT21"/>
      <c r="ALU21"/>
      <c r="ALV21"/>
      <c r="ALW21"/>
      <c r="ALX21"/>
      <c r="ALY21"/>
      <c r="ALZ21"/>
    </row>
    <row r="22" spans="1:1014" s="8" customFormat="1" x14ac:dyDescent="0.2">
      <c r="A22" s="8">
        <f ca="1">COUNTIF(G22:OFFSET(G22,0,$D$2-1),"P")+COUNTIF(G22:OFFSET(G22,0,$D$2-1),"X")</f>
        <v>2</v>
      </c>
      <c r="B22" s="8">
        <f t="shared" si="0"/>
        <v>2</v>
      </c>
      <c r="C22" s="9">
        <f ca="1">(COUNTIF(G22:OFFSET(G22,0,$D$2-1),"P")/$D$2)+(COUNTIF(G22:OFFSET(G22,0,$D$2-1),"X")/$D$2)</f>
        <v>1</v>
      </c>
      <c r="D22" s="10" t="str">
        <f t="shared" ca="1" si="1"/>
        <v>PRESENTE</v>
      </c>
      <c r="E22" s="10" t="str">
        <f t="shared" ca="1" si="3"/>
        <v>P</v>
      </c>
      <c r="F22" s="10" t="s">
        <v>43</v>
      </c>
      <c r="G22" s="8" t="s">
        <v>9</v>
      </c>
      <c r="H22" s="8" t="s">
        <v>9</v>
      </c>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ALS22"/>
      <c r="ALT22"/>
      <c r="ALU22"/>
      <c r="ALV22"/>
      <c r="ALW22"/>
      <c r="ALX22"/>
      <c r="ALY22"/>
      <c r="ALZ22"/>
    </row>
    <row r="23" spans="1:1014" s="8" customFormat="1" x14ac:dyDescent="0.2">
      <c r="A23" s="8">
        <f ca="1">COUNTIF(G23:OFFSET(G23,0,$D$2-1),"P")+COUNTIF(G23:OFFSET(G23,0,$D$2-1),"X")</f>
        <v>2</v>
      </c>
      <c r="B23" s="8">
        <f t="shared" si="0"/>
        <v>2</v>
      </c>
      <c r="C23" s="9">
        <f ca="1">(COUNTIF(G23:OFFSET(G23,0,$D$2-1),"P")/$D$2)+(COUNTIF(G23:OFFSET(G23,0,$D$2-1),"X")/$D$2)</f>
        <v>1</v>
      </c>
      <c r="D23" s="10" t="str">
        <f t="shared" ca="1" si="1"/>
        <v>PRESENTE</v>
      </c>
      <c r="E23" s="10" t="str">
        <f t="shared" ca="1" si="3"/>
        <v>P</v>
      </c>
      <c r="F23" s="10" t="s">
        <v>44</v>
      </c>
      <c r="G23" s="8" t="s">
        <v>9</v>
      </c>
      <c r="H23" s="8" t="s">
        <v>9</v>
      </c>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ALS23"/>
      <c r="ALT23"/>
      <c r="ALU23"/>
      <c r="ALV23"/>
      <c r="ALW23"/>
      <c r="ALX23"/>
      <c r="ALY23"/>
      <c r="ALZ23"/>
    </row>
    <row r="24" spans="1:1014" s="8" customFormat="1" x14ac:dyDescent="0.2">
      <c r="A24" s="8">
        <f ca="1">COUNTIF(G24:OFFSET(G24,0,$D$2-1),"P")+COUNTIF(G24:OFFSET(G24,0,$D$2-1),"X")</f>
        <v>2</v>
      </c>
      <c r="B24" s="8">
        <f t="shared" si="0"/>
        <v>2</v>
      </c>
      <c r="C24" s="9">
        <f ca="1">(COUNTIF(G24:OFFSET(G24,0,$D$2-1),"P")/$D$2)+(COUNTIF(G24:OFFSET(G24,0,$D$2-1),"X")/$D$2)</f>
        <v>1</v>
      </c>
      <c r="D24" s="10" t="str">
        <f t="shared" ca="1" si="1"/>
        <v>PRESENTE</v>
      </c>
      <c r="E24" s="10" t="str">
        <f t="shared" ca="1" si="3"/>
        <v>P</v>
      </c>
      <c r="F24" s="10" t="s">
        <v>64</v>
      </c>
      <c r="G24" s="8" t="s">
        <v>9</v>
      </c>
      <c r="H24" s="8" t="s">
        <v>9</v>
      </c>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ALS24"/>
      <c r="ALT24"/>
      <c r="ALU24"/>
      <c r="ALV24"/>
      <c r="ALW24"/>
      <c r="ALX24"/>
      <c r="ALY24"/>
      <c r="ALZ24"/>
    </row>
    <row r="25" spans="1:1014" s="8" customFormat="1" x14ac:dyDescent="0.2">
      <c r="A25" s="8">
        <f ca="1">COUNTIF(G25:OFFSET(G25,0,$D$2-1),"P")+COUNTIF(G25:OFFSET(G25,0,$D$2-1),"X")</f>
        <v>2</v>
      </c>
      <c r="B25" s="8">
        <f t="shared" si="0"/>
        <v>2</v>
      </c>
      <c r="C25" s="9">
        <f ca="1">(COUNTIF(G25:OFFSET(G25,0,$D$2-1),"P")/$D$2)+(COUNTIF(G25:OFFSET(G25,0,$D$2-1),"X")/$D$2)</f>
        <v>1</v>
      </c>
      <c r="D25" s="10" t="str">
        <f t="shared" ca="1" si="1"/>
        <v>PRESENTE</v>
      </c>
      <c r="E25" s="10" t="str">
        <f t="shared" ca="1" si="3"/>
        <v>P</v>
      </c>
      <c r="F25" s="10" t="s">
        <v>45</v>
      </c>
      <c r="G25" s="8" t="s">
        <v>9</v>
      </c>
      <c r="H25" s="8" t="s">
        <v>9</v>
      </c>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ALS25"/>
      <c r="ALT25"/>
      <c r="ALU25"/>
      <c r="ALV25"/>
      <c r="ALW25"/>
      <c r="ALX25"/>
      <c r="ALY25"/>
      <c r="ALZ25"/>
    </row>
    <row r="26" spans="1:1014" s="8" customFormat="1" x14ac:dyDescent="0.2">
      <c r="A26" s="8">
        <f ca="1">COUNTIF(G26:OFFSET(G26,0,$D$2-1),"P")+COUNTIF(G26:OFFSET(G26,0,$D$2-1),"X")</f>
        <v>2</v>
      </c>
      <c r="B26" s="8">
        <f t="shared" si="0"/>
        <v>2</v>
      </c>
      <c r="C26" s="9">
        <f ca="1">(COUNTIF(G26:OFFSET(G26,0,$D$2-1),"P")/$D$2)+(COUNTIF(G26:OFFSET(G26,0,$D$2-1),"X")/$D$2)</f>
        <v>1</v>
      </c>
      <c r="D26" s="10" t="str">
        <f t="shared" ca="1" si="1"/>
        <v>PRESENTE</v>
      </c>
      <c r="E26" s="10" t="str">
        <f t="shared" ca="1" si="3"/>
        <v>P</v>
      </c>
      <c r="F26" s="10" t="s">
        <v>46</v>
      </c>
      <c r="G26" s="8" t="s">
        <v>9</v>
      </c>
      <c r="H26" s="8" t="s">
        <v>9</v>
      </c>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ALS26"/>
      <c r="ALT26"/>
      <c r="ALU26"/>
      <c r="ALV26"/>
      <c r="ALW26"/>
      <c r="ALX26"/>
      <c r="ALY26"/>
      <c r="ALZ26"/>
    </row>
    <row r="27" spans="1:1014" s="8" customFormat="1" x14ac:dyDescent="0.2">
      <c r="A27" s="8">
        <f ca="1">COUNTIF(G27:OFFSET(G27,0,$D$2-1),"P")+COUNTIF(G27:OFFSET(G27,0,$D$2-1),"X")</f>
        <v>2</v>
      </c>
      <c r="B27" s="8">
        <f t="shared" si="0"/>
        <v>2</v>
      </c>
      <c r="C27" s="9">
        <f ca="1">(COUNTIF(G27:OFFSET(G27,0,$D$2-1),"P")/$D$2)+(COUNTIF(G27:OFFSET(G27,0,$D$2-1),"X")/$D$2)</f>
        <v>1</v>
      </c>
      <c r="D27" s="10" t="str">
        <f t="shared" ca="1" si="1"/>
        <v>PRESENTE</v>
      </c>
      <c r="E27" s="10" t="str">
        <f t="shared" ca="1" si="3"/>
        <v>P</v>
      </c>
      <c r="F27" s="10" t="s">
        <v>47</v>
      </c>
      <c r="G27" s="8" t="s">
        <v>9</v>
      </c>
      <c r="H27" s="8" t="s">
        <v>9</v>
      </c>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ALS27"/>
      <c r="ALT27"/>
      <c r="ALU27"/>
      <c r="ALV27"/>
      <c r="ALW27"/>
      <c r="ALX27"/>
      <c r="ALY27"/>
      <c r="ALZ27"/>
    </row>
    <row r="28" spans="1:1014" s="8" customFormat="1" x14ac:dyDescent="0.2">
      <c r="A28" s="8">
        <f ca="1">COUNTIF(G28:OFFSET(G28,0,$D$2-1),"P")+COUNTIF(G28:OFFSET(G28,0,$D$2-1),"X")</f>
        <v>2</v>
      </c>
      <c r="B28" s="8">
        <f t="shared" si="0"/>
        <v>2</v>
      </c>
      <c r="C28" s="9">
        <f ca="1">(COUNTIF(G28:OFFSET(G28,0,$D$2-1),"P")/$D$2)+(COUNTIF(G28:OFFSET(G28,0,$D$2-1),"X")/$D$2)</f>
        <v>1</v>
      </c>
      <c r="D28" s="10" t="str">
        <f t="shared" ca="1" si="1"/>
        <v>PRESENTE</v>
      </c>
      <c r="E28" s="10" t="str">
        <f t="shared" ca="1" si="3"/>
        <v>P</v>
      </c>
      <c r="F28" s="10" t="s">
        <v>48</v>
      </c>
      <c r="G28" s="8" t="s">
        <v>9</v>
      </c>
      <c r="H28" s="8" t="s">
        <v>9</v>
      </c>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ALS28"/>
      <c r="ALT28"/>
      <c r="ALU28"/>
      <c r="ALV28"/>
      <c r="ALW28"/>
      <c r="ALX28"/>
      <c r="ALY28"/>
      <c r="ALZ28"/>
    </row>
    <row r="29" spans="1:1014" s="8" customFormat="1" x14ac:dyDescent="0.2">
      <c r="A29" s="8">
        <f ca="1">COUNTIF(G29:OFFSET(G29,0,$D$2-1),"P")+COUNTIF(G29:OFFSET(G29,0,$D$2-1),"X")</f>
        <v>2</v>
      </c>
      <c r="B29" s="8">
        <f t="shared" si="0"/>
        <v>2</v>
      </c>
      <c r="C29" s="9">
        <f ca="1">(COUNTIF(G29:OFFSET(G29,0,$D$2-1),"P")/$D$2)+(COUNTIF(G29:OFFSET(G29,0,$D$2-1),"X")/$D$2)</f>
        <v>1</v>
      </c>
      <c r="D29" s="10" t="str">
        <f t="shared" ca="1" si="1"/>
        <v>PRESENTE</v>
      </c>
      <c r="E29" s="10" t="str">
        <f t="shared" ca="1" si="3"/>
        <v>P</v>
      </c>
      <c r="F29" s="10" t="s">
        <v>49</v>
      </c>
      <c r="G29" s="8" t="s">
        <v>9</v>
      </c>
      <c r="H29" s="8" t="s">
        <v>9</v>
      </c>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ALS29"/>
      <c r="ALT29"/>
      <c r="ALU29"/>
      <c r="ALV29"/>
      <c r="ALW29"/>
      <c r="ALX29"/>
      <c r="ALY29"/>
      <c r="ALZ29"/>
    </row>
    <row r="30" spans="1:1014" s="8" customFormat="1" x14ac:dyDescent="0.2">
      <c r="A30" s="8">
        <f ca="1">COUNTIF(G30:OFFSET(G30,0,$D$2-1),"P")+COUNTIF(G30:OFFSET(G30,0,$D$2-1),"X")</f>
        <v>2</v>
      </c>
      <c r="B30" s="8">
        <f t="shared" si="0"/>
        <v>2</v>
      </c>
      <c r="C30" s="9">
        <f ca="1">(COUNTIF(G30:OFFSET(G30,0,$D$2-1),"P")/$D$2)+(COUNTIF(G30:OFFSET(G30,0,$D$2-1),"X")/$D$2)</f>
        <v>1</v>
      </c>
      <c r="D30" s="10" t="str">
        <f t="shared" ca="1" si="1"/>
        <v>PRESENTE</v>
      </c>
      <c r="E30" s="10" t="str">
        <f t="shared" ca="1" si="3"/>
        <v>P</v>
      </c>
      <c r="F30" s="10" t="s">
        <v>50</v>
      </c>
      <c r="G30" s="8" t="s">
        <v>9</v>
      </c>
      <c r="H30" s="8" t="s">
        <v>9</v>
      </c>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ALS30"/>
      <c r="ALT30"/>
      <c r="ALU30"/>
      <c r="ALV30"/>
      <c r="ALW30"/>
      <c r="ALX30"/>
      <c r="ALY30"/>
      <c r="ALZ30"/>
    </row>
    <row r="31" spans="1:1014" s="8" customFormat="1" x14ac:dyDescent="0.2">
      <c r="A31" s="8">
        <f ca="1">COUNTIF(G31:OFFSET(G31,0,$D$2-1),"P")+COUNTIF(G31:OFFSET(G31,0,$D$2-1),"X")</f>
        <v>2</v>
      </c>
      <c r="B31" s="8">
        <f t="shared" si="0"/>
        <v>2</v>
      </c>
      <c r="C31" s="9">
        <f ca="1">(COUNTIF(G31:OFFSET(G31,0,$D$2-1),"P")/$D$2)+(COUNTIF(G31:OFFSET(G31,0,$D$2-1),"X")/$D$2)</f>
        <v>1</v>
      </c>
      <c r="D31" s="10" t="str">
        <f t="shared" ca="1" si="1"/>
        <v>PRESENTE</v>
      </c>
      <c r="E31" s="10" t="str">
        <f t="shared" ca="1" si="3"/>
        <v>P</v>
      </c>
      <c r="F31" s="10" t="s">
        <v>51</v>
      </c>
      <c r="G31" s="8" t="s">
        <v>9</v>
      </c>
      <c r="H31" s="8" t="s">
        <v>9</v>
      </c>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ALS31"/>
      <c r="ALT31"/>
      <c r="ALU31"/>
      <c r="ALV31"/>
      <c r="ALW31"/>
      <c r="ALX31"/>
      <c r="ALY31"/>
      <c r="ALZ31"/>
    </row>
    <row r="32" spans="1:1014" s="8" customFormat="1" x14ac:dyDescent="0.2">
      <c r="A32" s="8">
        <f ca="1">COUNTIF(G32:OFFSET(G32,0,$D$2-1),"P")+COUNTIF(G32:OFFSET(G32,0,$D$2-1),"X")</f>
        <v>2</v>
      </c>
      <c r="B32" s="8">
        <f t="shared" si="0"/>
        <v>2</v>
      </c>
      <c r="C32" s="9">
        <f ca="1">(COUNTIF(G32:OFFSET(G32,0,$D$2-1),"P")/$D$2)+(COUNTIF(G32:OFFSET(G32,0,$D$2-1),"X")/$D$2)</f>
        <v>1</v>
      </c>
      <c r="D32" s="10" t="str">
        <f t="shared" ca="1" si="1"/>
        <v>PRESENTE</v>
      </c>
      <c r="E32" s="10" t="str">
        <f t="shared" ca="1" si="3"/>
        <v>P</v>
      </c>
      <c r="F32" s="10" t="s">
        <v>52</v>
      </c>
      <c r="G32" s="8" t="s">
        <v>9</v>
      </c>
      <c r="H32" s="8" t="s">
        <v>9</v>
      </c>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ALS32"/>
      <c r="ALT32"/>
      <c r="ALU32"/>
      <c r="ALV32"/>
      <c r="ALW32"/>
      <c r="ALX32"/>
      <c r="ALY32"/>
      <c r="ALZ32"/>
    </row>
    <row r="33" spans="1:1014" s="8" customFormat="1" ht="15.95" customHeight="1" x14ac:dyDescent="0.2">
      <c r="A33" s="8">
        <f ca="1">COUNTIF(G33:OFFSET(G33,0,$D$2-1),"P")+COUNTIF(G33:OFFSET(G33,0,$D$2-1),"X")</f>
        <v>2</v>
      </c>
      <c r="B33" s="8">
        <f t="shared" si="0"/>
        <v>2</v>
      </c>
      <c r="C33" s="9">
        <f ca="1">(COUNTIF(G33:OFFSET(G33,0,$D$2-1),"P")/$D$2)+(COUNTIF(G33:OFFSET(G33,0,$D$2-1),"X")/$D$2)</f>
        <v>1</v>
      </c>
      <c r="D33" s="10" t="str">
        <f t="shared" ca="1" si="1"/>
        <v>PRESENTE</v>
      </c>
      <c r="E33" s="10" t="e">
        <f>IF(#REF!&gt;=0.5,"P","F")</f>
        <v>#REF!</v>
      </c>
      <c r="F33" s="10" t="s">
        <v>53</v>
      </c>
      <c r="G33" s="8" t="s">
        <v>9</v>
      </c>
      <c r="H33" s="8" t="s">
        <v>9</v>
      </c>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ALS33"/>
      <c r="ALT33"/>
      <c r="ALU33"/>
      <c r="ALV33"/>
      <c r="ALW33"/>
      <c r="ALX33"/>
      <c r="ALY33"/>
      <c r="ALZ33"/>
    </row>
    <row r="34" spans="1:1014" s="8" customFormat="1" ht="15.95" customHeight="1" x14ac:dyDescent="0.2">
      <c r="A34" s="8">
        <f ca="1">COUNTIF(G34:OFFSET(G34,0,$D$2-1),"P")+COUNTIF(G34:OFFSET(G34,0,$D$2-1),"X")</f>
        <v>0</v>
      </c>
      <c r="B34" s="8">
        <f t="shared" si="0"/>
        <v>2</v>
      </c>
      <c r="C34" s="9">
        <f ca="1">(COUNTIF(G34:OFFSET(G34,0,$D$2-1),"P")/$D$2)+(COUNTIF(G34:OFFSET(G34,0,$D$2-1),"X")/$D$2)</f>
        <v>0</v>
      </c>
      <c r="D34" s="10" t="str">
        <f ca="1">IF($C34&gt;=0.5,"PRESENTE","AUSENTE")</f>
        <v>AUSENTE</v>
      </c>
      <c r="E34" s="10" t="str">
        <f ca="1">IF($C37&gt;=0.5,"P","F")</f>
        <v>P</v>
      </c>
      <c r="F34" s="10" t="s">
        <v>54</v>
      </c>
      <c r="G34" s="8" t="s">
        <v>15</v>
      </c>
      <c r="H34" s="8" t="s">
        <v>15</v>
      </c>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ALS34"/>
      <c r="ALT34"/>
      <c r="ALU34"/>
      <c r="ALV34"/>
      <c r="ALW34"/>
      <c r="ALX34"/>
      <c r="ALY34"/>
      <c r="ALZ34"/>
    </row>
    <row r="35" spans="1:1014" s="8" customFormat="1" ht="15.95" customHeight="1" x14ac:dyDescent="0.2">
      <c r="A35" s="8">
        <f ca="1">COUNTIF(G35:OFFSET(G35,0,$D$2-1),"P")+COUNTIF(G35:OFFSET(G35,0,$D$2-1),"X")</f>
        <v>0</v>
      </c>
      <c r="B35" s="8">
        <f t="shared" si="0"/>
        <v>2</v>
      </c>
      <c r="C35" s="9">
        <f ca="1">(COUNTIF(G35:OFFSET(G35,0,$D$2-1),"P")/$D$2)+(COUNTIF(G35:OFFSET(G35,0,$D$2-1),"X")/$D$2)</f>
        <v>0</v>
      </c>
      <c r="D35" s="10" t="str">
        <f t="shared" ca="1" si="1"/>
        <v>AUSENTE</v>
      </c>
      <c r="E35" s="10" t="str">
        <f ca="1">IF($C33&gt;=0.5,"P","F")</f>
        <v>P</v>
      </c>
      <c r="F35" s="10" t="s">
        <v>55</v>
      </c>
      <c r="G35" s="8" t="s">
        <v>15</v>
      </c>
      <c r="H35" s="8" t="s">
        <v>15</v>
      </c>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ALS35"/>
      <c r="ALT35"/>
      <c r="ALU35"/>
      <c r="ALV35"/>
      <c r="ALW35"/>
      <c r="ALX35"/>
      <c r="ALY35"/>
      <c r="ALZ35"/>
    </row>
    <row r="36" spans="1:1014" s="8" customFormat="1" ht="15.95" customHeight="1" x14ac:dyDescent="0.2">
      <c r="A36" s="8">
        <f ca="1">COUNTIF(G36:OFFSET(G36,0,$D$2-1),"P")+COUNTIF(G36:OFFSET(G36,0,$D$2-1),"X")</f>
        <v>2</v>
      </c>
      <c r="B36" s="8">
        <f t="shared" si="0"/>
        <v>2</v>
      </c>
      <c r="C36" s="9">
        <f ca="1">(COUNTIF(G36:OFFSET(G36,0,$D$2-1),"P")/$D$2)+(COUNTIF(G36:OFFSET(G36,0,$D$2-1),"X")/$D$2)</f>
        <v>1</v>
      </c>
      <c r="D36" s="10" t="str">
        <f t="shared" ca="1" si="1"/>
        <v>PRESENTE</v>
      </c>
      <c r="E36" s="10" t="str">
        <f ca="1">IF($C35&gt;=0.5,"P","F")</f>
        <v>F</v>
      </c>
      <c r="F36" s="10" t="s">
        <v>56</v>
      </c>
      <c r="G36" s="8" t="s">
        <v>9</v>
      </c>
      <c r="H36" s="8" t="s">
        <v>9</v>
      </c>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ALS36"/>
      <c r="ALT36"/>
      <c r="ALU36"/>
      <c r="ALV36"/>
      <c r="ALW36"/>
      <c r="ALX36"/>
      <c r="ALY36"/>
      <c r="ALZ36"/>
    </row>
    <row r="37" spans="1:1014" s="8" customFormat="1" ht="15.95" customHeight="1" x14ac:dyDescent="0.2">
      <c r="A37" s="8">
        <f ca="1">COUNTIF(G37:OFFSET(G37,0,$D$2-1),"P")+COUNTIF(G37:OFFSET(G37,0,$D$2-1),"X")</f>
        <v>2</v>
      </c>
      <c r="B37" s="8">
        <f t="shared" si="0"/>
        <v>2</v>
      </c>
      <c r="C37" s="9">
        <f ca="1">(COUNTIF(G37:OFFSET(G37,0,$D$2-1),"P")/$D$2)+(COUNTIF(G37:OFFSET(G37,0,$D$2-1),"X")/$D$2)</f>
        <v>1</v>
      </c>
      <c r="D37" s="10" t="str">
        <f t="shared" ca="1" si="1"/>
        <v>PRESENTE</v>
      </c>
      <c r="E37" s="10" t="str">
        <f ca="1">IF($C36&gt;=0.5,"P","F")</f>
        <v>P</v>
      </c>
      <c r="F37" s="10" t="s">
        <v>57</v>
      </c>
      <c r="G37" s="8" t="s">
        <v>9</v>
      </c>
      <c r="H37" s="8" t="s">
        <v>9</v>
      </c>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ALS37"/>
      <c r="ALT37"/>
      <c r="ALU37"/>
      <c r="ALV37"/>
      <c r="ALW37"/>
      <c r="ALX37"/>
      <c r="ALY37"/>
      <c r="ALZ37"/>
    </row>
    <row r="38" spans="1:1014" s="8" customFormat="1" ht="15.95" customHeight="1" x14ac:dyDescent="0.2">
      <c r="A38" s="8">
        <f ca="1">COUNTIF(G38:OFFSET(G38,0,$D$2-1),"P")+COUNTIF(G38:OFFSET(G38,0,$D$2-1),"X")</f>
        <v>2</v>
      </c>
      <c r="B38" s="8">
        <f t="shared" si="0"/>
        <v>2</v>
      </c>
      <c r="C38" s="9">
        <f ca="1">(COUNTIF(G38:OFFSET(G38,0,$D$2-1),"P")/$D$2)+(COUNTIF(G38:OFFSET(G38,0,$D$2-1),"X")/$D$2)</f>
        <v>1</v>
      </c>
      <c r="D38" s="10" t="str">
        <f t="shared" ca="1" si="1"/>
        <v>PRESENTE</v>
      </c>
      <c r="E38" s="10"/>
      <c r="F38" s="10" t="s">
        <v>58</v>
      </c>
      <c r="G38" s="8" t="s">
        <v>9</v>
      </c>
      <c r="H38" s="8" t="s">
        <v>9</v>
      </c>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ALS38"/>
      <c r="ALT38"/>
      <c r="ALU38"/>
      <c r="ALV38"/>
      <c r="ALW38"/>
      <c r="ALX38"/>
      <c r="ALY38"/>
      <c r="ALZ38"/>
    </row>
    <row r="39" spans="1:1014" s="8" customFormat="1" ht="15.95" customHeight="1" x14ac:dyDescent="0.2">
      <c r="A39" s="8">
        <f ca="1">COUNTIF(G39:OFFSET(G39,0,$D$2-1),"P")+COUNTIF(G39:OFFSET(G39,0,$D$2-1),"X")</f>
        <v>2</v>
      </c>
      <c r="B39" s="8">
        <f t="shared" si="0"/>
        <v>2</v>
      </c>
      <c r="C39" s="9">
        <f ca="1">(COUNTIF(G39:OFFSET(G39,0,$D$2-1),"P")/$D$2)+(COUNTIF(G39:OFFSET(G39,0,$D$2-1),"X")/$D$2)</f>
        <v>1</v>
      </c>
      <c r="D39" s="10" t="str">
        <f t="shared" ca="1" si="1"/>
        <v>PRESENTE</v>
      </c>
      <c r="E39" s="10" t="str">
        <f ca="1">IF($C34&gt;=0.5,"P","F")</f>
        <v>F</v>
      </c>
      <c r="F39" s="10" t="s">
        <v>59</v>
      </c>
      <c r="G39" s="8" t="s">
        <v>9</v>
      </c>
      <c r="H39" s="8" t="s">
        <v>9</v>
      </c>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ALS39"/>
      <c r="ALT39"/>
      <c r="ALU39"/>
      <c r="ALV39"/>
      <c r="ALW39"/>
      <c r="ALX39"/>
      <c r="ALY39"/>
      <c r="ALZ39"/>
    </row>
    <row r="40" spans="1:1014" s="8" customFormat="1" ht="15.95" customHeight="1" x14ac:dyDescent="0.2">
      <c r="A40" s="8">
        <f ca="1">COUNTIF(G40:OFFSET(G40,0,$D$2-1),"P")+COUNTIF(G40:OFFSET(G40,0,$D$2-1),"X")</f>
        <v>2</v>
      </c>
      <c r="B40" s="8">
        <f t="shared" si="0"/>
        <v>2</v>
      </c>
      <c r="C40" s="9">
        <f ca="1">(COUNTIF(G40:OFFSET(G40,0,$D$2-1),"P")/$D$2)+(COUNTIF(G40:OFFSET(G40,0,$D$2-1),"X")/$D$2)</f>
        <v>1</v>
      </c>
      <c r="D40" s="10" t="str">
        <f t="shared" ca="1" si="1"/>
        <v>PRESENTE</v>
      </c>
      <c r="E40" s="10" t="str">
        <f ca="1">IF($C39&gt;=0.5,"P","F")</f>
        <v>P</v>
      </c>
      <c r="F40" s="10" t="s">
        <v>60</v>
      </c>
      <c r="G40" s="8" t="s">
        <v>9</v>
      </c>
      <c r="H40" s="8" t="s">
        <v>9</v>
      </c>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ALS40"/>
      <c r="ALT40"/>
      <c r="ALU40"/>
      <c r="ALV40"/>
      <c r="ALW40"/>
      <c r="ALX40"/>
      <c r="ALY40"/>
      <c r="ALZ40"/>
    </row>
    <row r="41" spans="1:1014" s="8" customFormat="1" ht="15.95" customHeight="1" x14ac:dyDescent="0.2">
      <c r="A41" s="8">
        <f ca="1">COUNTIF(G41:OFFSET(G41,0,$D$2-1),"P")+COUNTIF(G41:OFFSET(G41,0,$D$2-1),"X")</f>
        <v>2</v>
      </c>
      <c r="B41" s="8">
        <f t="shared" si="0"/>
        <v>2</v>
      </c>
      <c r="C41" s="9">
        <f ca="1">(COUNTIF(G41:OFFSET(G41,0,$D$2-1),"P")/$D$2)+(COUNTIF(G41:OFFSET(G41,0,$D$2-1),"X")/$D$2)</f>
        <v>1</v>
      </c>
      <c r="D41" s="10" t="str">
        <f t="shared" ca="1" si="1"/>
        <v>PRESENTE</v>
      </c>
      <c r="E41" s="10" t="str">
        <f ca="1">IF($C41&gt;=0.5,"P","F")</f>
        <v>P</v>
      </c>
      <c r="F41" s="10" t="s">
        <v>61</v>
      </c>
      <c r="G41" s="8" t="s">
        <v>9</v>
      </c>
      <c r="H41" s="8" t="s">
        <v>9</v>
      </c>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ALS41"/>
      <c r="ALT41"/>
      <c r="ALU41"/>
      <c r="ALV41"/>
      <c r="ALW41"/>
      <c r="ALX41"/>
      <c r="ALY41"/>
      <c r="ALZ41"/>
    </row>
    <row r="42" spans="1:1014" s="8" customFormat="1" ht="15.95" customHeight="1" x14ac:dyDescent="0.2">
      <c r="A42" s="8">
        <f ca="1">COUNTIF(G42:OFFSET(G42,0,$D$2-1),"P")+COUNTIF(G42:OFFSET(G42,0,$D$2-1),"X")</f>
        <v>2</v>
      </c>
      <c r="B42" s="8">
        <f t="shared" si="0"/>
        <v>2</v>
      </c>
      <c r="C42" s="9">
        <f ca="1">(COUNTIF(G42:OFFSET(G42,0,$D$2-1),"P")/$D$2)+(COUNTIF(G42:OFFSET(G42,0,$D$2-1),"X")/$D$2)</f>
        <v>1</v>
      </c>
      <c r="D42" s="10" t="str">
        <f t="shared" ca="1" si="1"/>
        <v>PRESENTE</v>
      </c>
      <c r="E42" s="10" t="str">
        <f ca="1">IF($C42&gt;=0.5,"P","F")</f>
        <v>P</v>
      </c>
      <c r="F42" s="10" t="s">
        <v>65</v>
      </c>
      <c r="G42" s="8" t="s">
        <v>9</v>
      </c>
      <c r="H42" s="8" t="s">
        <v>9</v>
      </c>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ALS42"/>
      <c r="ALT42"/>
      <c r="ALU42"/>
      <c r="ALV42"/>
      <c r="ALW42"/>
      <c r="ALX42"/>
      <c r="ALY42"/>
      <c r="ALZ42"/>
    </row>
    <row r="43" spans="1:1014" s="8" customFormat="1" ht="15.95" customHeight="1" x14ac:dyDescent="0.2">
      <c r="A43" s="8">
        <f ca="1">COUNTIF(G43:OFFSET(G43,0,$D$2-1),"P")+COUNTIF(G43:OFFSET(G43,0,$D$2-1),"X")</f>
        <v>2</v>
      </c>
      <c r="B43" s="8">
        <f t="shared" si="0"/>
        <v>2</v>
      </c>
      <c r="C43" s="9">
        <f ca="1">(COUNTIF(G43:OFFSET(G43,0,$D$2-1),"P")/$D$2)+(COUNTIF(G43:OFFSET(G43,0,$D$2-1),"X")/$D$2)</f>
        <v>1</v>
      </c>
      <c r="D43" s="10" t="str">
        <f t="shared" ca="1" si="1"/>
        <v>PRESENTE</v>
      </c>
      <c r="E43" s="10" t="str">
        <f ca="1">IF($C43&gt;=0.5,"P","F")</f>
        <v>P</v>
      </c>
      <c r="F43" s="10" t="s">
        <v>62</v>
      </c>
      <c r="G43" s="8" t="s">
        <v>9</v>
      </c>
      <c r="H43" s="8" t="s">
        <v>9</v>
      </c>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ALS43"/>
      <c r="ALT43"/>
      <c r="ALU43"/>
      <c r="ALV43"/>
      <c r="ALW43"/>
      <c r="ALX43"/>
      <c r="ALY43"/>
      <c r="ALZ43"/>
    </row>
    <row r="44" spans="1:1014" s="8" customFormat="1" ht="15.95" customHeight="1" x14ac:dyDescent="0.2">
      <c r="A44" s="8">
        <f ca="1">COUNTIF(G44:OFFSET(G44,0,$D$2-1),"P")+COUNTIF(G44:OFFSET(G44,0,$D$2-1),"X")</f>
        <v>2</v>
      </c>
      <c r="B44" s="8">
        <f t="shared" si="0"/>
        <v>2</v>
      </c>
      <c r="C44" s="9">
        <f ca="1">(COUNTIF(G44:OFFSET(G44,0,$D$2-1),"P")/$D$2)+(COUNTIF(G44:OFFSET(G44,0,$D$2-1),"X")/$D$2)</f>
        <v>1</v>
      </c>
      <c r="D44" s="10" t="str">
        <f t="shared" ca="1" si="1"/>
        <v>PRESENTE</v>
      </c>
      <c r="E44" s="10" t="str">
        <f ca="1">IF($C44&gt;=0.5,"P","F")</f>
        <v>P</v>
      </c>
      <c r="F44" s="10" t="s">
        <v>63</v>
      </c>
      <c r="G44" s="8" t="s">
        <v>9</v>
      </c>
      <c r="H44" s="8" t="s">
        <v>9</v>
      </c>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ALS44"/>
      <c r="ALT44"/>
      <c r="ALU44"/>
      <c r="ALV44"/>
      <c r="ALW44"/>
      <c r="ALX44"/>
      <c r="ALY44"/>
      <c r="ALZ44"/>
    </row>
    <row r="45" spans="1:1014" s="13" customFormat="1" ht="21" x14ac:dyDescent="0.35">
      <c r="A45" s="12"/>
      <c r="B45" s="12"/>
      <c r="D45" s="12"/>
      <c r="E45" s="14"/>
      <c r="F45" s="13" t="s">
        <v>12</v>
      </c>
      <c r="G45" s="13">
        <f>COUNTIF(G4:G44,"P")+COUNTIF(G4:G44,"X")</f>
        <v>39</v>
      </c>
      <c r="H45" s="13">
        <f t="shared" ref="H45" si="4">COUNTIF(H4:H44,"P")+COUNTIF(H4:H44,"X")</f>
        <v>39</v>
      </c>
      <c r="I45" s="13">
        <f t="shared" ref="I45:AX45" si="5">COUNTIF(I4:I44,"P")+COUNTIF(I4:I44,"X")</f>
        <v>0</v>
      </c>
      <c r="J45" s="13">
        <f t="shared" si="5"/>
        <v>0</v>
      </c>
      <c r="K45" s="13">
        <f t="shared" si="5"/>
        <v>0</v>
      </c>
      <c r="L45" s="13">
        <f t="shared" si="5"/>
        <v>0</v>
      </c>
      <c r="M45" s="13">
        <f t="shared" si="5"/>
        <v>0</v>
      </c>
      <c r="N45" s="13">
        <f t="shared" si="5"/>
        <v>0</v>
      </c>
      <c r="O45" s="13">
        <f t="shared" si="5"/>
        <v>0</v>
      </c>
      <c r="P45" s="13">
        <f t="shared" si="5"/>
        <v>0</v>
      </c>
      <c r="Q45" s="13">
        <f t="shared" si="5"/>
        <v>0</v>
      </c>
      <c r="R45" s="13">
        <f t="shared" si="5"/>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LS45"/>
      <c r="ALT45"/>
      <c r="ALU45"/>
      <c r="ALV45"/>
      <c r="ALW45"/>
      <c r="ALX45"/>
      <c r="ALY45"/>
      <c r="ALZ45"/>
    </row>
    <row r="46" spans="1:1014" ht="15" x14ac:dyDescent="0.25">
      <c r="D46" s="2"/>
      <c r="E46" s="2"/>
      <c r="F46" s="2"/>
    </row>
    <row r="47" spans="1:1014" ht="15" x14ac:dyDescent="0.25">
      <c r="D47" s="2"/>
      <c r="E47" s="2"/>
      <c r="F47" s="2" t="s">
        <v>13</v>
      </c>
    </row>
    <row r="48" spans="1:1014" ht="15" x14ac:dyDescent="0.25">
      <c r="D48" s="15" t="s">
        <v>9</v>
      </c>
      <c r="E48" s="15"/>
      <c r="F48" s="16" t="s">
        <v>14</v>
      </c>
    </row>
    <row r="49" spans="1:8" ht="15" x14ac:dyDescent="0.25">
      <c r="D49" s="15" t="s">
        <v>15</v>
      </c>
      <c r="E49" s="15"/>
      <c r="F49" s="16" t="s">
        <v>16</v>
      </c>
    </row>
    <row r="50" spans="1:8" ht="15" x14ac:dyDescent="0.25">
      <c r="D50" s="15" t="s">
        <v>17</v>
      </c>
      <c r="E50" s="15"/>
      <c r="F50" s="16" t="s">
        <v>18</v>
      </c>
    </row>
    <row r="51" spans="1:8" ht="15" x14ac:dyDescent="0.25">
      <c r="D51" s="15" t="s">
        <v>19</v>
      </c>
      <c r="E51" s="15"/>
      <c r="F51" s="16" t="s">
        <v>20</v>
      </c>
    </row>
    <row r="52" spans="1:8" ht="15" x14ac:dyDescent="0.25">
      <c r="D52" s="15" t="s">
        <v>21</v>
      </c>
      <c r="E52" s="15"/>
      <c r="F52" s="16" t="s">
        <v>22</v>
      </c>
    </row>
    <row r="53" spans="1:8" ht="15" x14ac:dyDescent="0.25">
      <c r="D53" s="15" t="s">
        <v>23</v>
      </c>
      <c r="E53" s="15"/>
      <c r="F53" s="2" t="s">
        <v>24</v>
      </c>
    </row>
    <row r="54" spans="1:8" ht="15.75" thickBot="1" x14ac:dyDescent="0.3">
      <c r="D54" s="2"/>
      <c r="E54" s="2"/>
      <c r="F54" s="2"/>
    </row>
    <row r="55" spans="1:8" ht="24" customHeight="1" thickBot="1" x14ac:dyDescent="0.25">
      <c r="A55" s="18" t="s">
        <v>25</v>
      </c>
      <c r="B55" s="18"/>
      <c r="C55" s="18"/>
      <c r="D55" s="18"/>
      <c r="E55" s="18"/>
      <c r="F55" s="18"/>
      <c r="G55" s="18"/>
      <c r="H55" s="17"/>
    </row>
    <row r="56" spans="1:8" ht="13.5" thickBot="1" x14ac:dyDescent="0.25"/>
    <row r="57" spans="1:8" ht="24" customHeight="1" thickBot="1" x14ac:dyDescent="0.25">
      <c r="A57" s="18" t="s">
        <v>26</v>
      </c>
      <c r="B57" s="18"/>
      <c r="C57" s="18"/>
      <c r="D57" s="18"/>
      <c r="E57" s="18"/>
      <c r="F57" s="18"/>
      <c r="G57" s="18"/>
      <c r="H57" s="17"/>
    </row>
    <row r="58" spans="1:8" ht="15" x14ac:dyDescent="0.25">
      <c r="D58" s="2"/>
      <c r="E58" s="2"/>
      <c r="F58" s="2"/>
    </row>
    <row r="59" spans="1:8" ht="15" x14ac:dyDescent="0.25">
      <c r="D59" s="2"/>
      <c r="E59" s="2"/>
      <c r="F59" s="2"/>
    </row>
    <row r="60" spans="1:8" ht="15" x14ac:dyDescent="0.25">
      <c r="D60" s="2"/>
      <c r="E60" s="2"/>
      <c r="F60" s="2"/>
    </row>
    <row r="61" spans="1:8" ht="15" x14ac:dyDescent="0.25">
      <c r="D61" s="2"/>
      <c r="E61" s="2"/>
      <c r="F61" s="2"/>
    </row>
    <row r="62" spans="1:8" ht="15" x14ac:dyDescent="0.25">
      <c r="D62" s="2"/>
      <c r="E62" s="2"/>
      <c r="F62" s="2"/>
    </row>
    <row r="63" spans="1:8" ht="15" x14ac:dyDescent="0.25">
      <c r="D63" s="2"/>
      <c r="E63" s="2"/>
      <c r="F63" s="2"/>
    </row>
    <row r="64" spans="1:8"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I3:ID38 A4:E44 A45:F65536">
    <cfRule type="cellIs" dxfId="14" priority="515" operator="equal">
      <formula>"X"</formula>
    </cfRule>
    <cfRule type="cellIs" dxfId="13" priority="516" operator="equal">
      <formula>"F"</formula>
    </cfRule>
    <cfRule type="cellIs" dxfId="12" priority="517" operator="equal">
      <formula>"P"</formula>
    </cfRule>
  </conditionalFormatting>
  <conditionalFormatting sqref="I1:ID2">
    <cfRule type="cellIs" dxfId="11" priority="196" operator="equal">
      <formula>"X"</formula>
    </cfRule>
    <cfRule type="cellIs" dxfId="10" priority="197" operator="equal">
      <formula>"F"</formula>
    </cfRule>
    <cfRule type="cellIs" dxfId="9" priority="198" operator="equal">
      <formula>"P"</formula>
    </cfRule>
  </conditionalFormatting>
  <conditionalFormatting sqref="I39:ID65536">
    <cfRule type="cellIs" dxfId="8" priority="364" operator="equal">
      <formula>"X"</formula>
    </cfRule>
    <cfRule type="cellIs" dxfId="7" priority="365" operator="equal">
      <formula>"F"</formula>
    </cfRule>
    <cfRule type="cellIs" dxfId="6" priority="366" operator="equal">
      <formula>"P"</formula>
    </cfRule>
  </conditionalFormatting>
  <conditionalFormatting sqref="H4:H65536">
    <cfRule type="cellIs" dxfId="5" priority="121" operator="equal">
      <formula>"X"</formula>
    </cfRule>
    <cfRule type="cellIs" dxfId="4" priority="122" operator="equal">
      <formula>"F"</formula>
    </cfRule>
    <cfRule type="cellIs" dxfId="3" priority="123" operator="equal">
      <formula>"P"</formula>
    </cfRule>
  </conditionalFormatting>
  <conditionalFormatting sqref="H1:H2">
    <cfRule type="cellIs" dxfId="2" priority="124" operator="equal">
      <formula>"X"</formula>
    </cfRule>
    <cfRule type="cellIs" dxfId="1" priority="125" operator="equal">
      <formula>"F"</formula>
    </cfRule>
    <cfRule type="cellIs" dxfId="0" priority="126" operator="equal">
      <formula>"P"</formula>
    </cfRule>
  </conditionalFormatting>
  <dataValidations count="2">
    <dataValidation type="list" allowBlank="1" showErrorMessage="1" sqref="I34:ID44 EU5:ID33 I4:ET33" xr:uid="{00000000-0002-0000-0000-000002000000}">
      <formula1>#REF!</formula1>
      <formula2>0</formula2>
    </dataValidation>
    <dataValidation type="list" allowBlank="1" showErrorMessage="1" sqref="G4:H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13-10-2025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Fernanda Maria da Silva Alves</cp:lastModifiedBy>
  <cp:revision>35</cp:revision>
  <dcterms:created xsi:type="dcterms:W3CDTF">2023-02-14T18:28:00Z</dcterms:created>
  <dcterms:modified xsi:type="dcterms:W3CDTF">2025-10-13T19:26:54Z</dcterms:modified>
  <dc:language>pt-BR</dc:language>
</cp:coreProperties>
</file>